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80" firstSheet="4" activeTab="4"/>
  </bookViews>
  <sheets>
    <sheet name="Отчет 1 квартал 2015" sheetId="1" state="hidden" r:id="rId1"/>
    <sheet name="Отчет 2 квартал 2015" sheetId="4" state="hidden" r:id="rId2"/>
    <sheet name="Отчет 1 полугодие 2015" sheetId="5" state="hidden" r:id="rId3"/>
    <sheet name="Отчет 3 квартал 2015" sheetId="6" state="hidden" r:id="rId4"/>
    <sheet name="Отчет 4 квартал 2015" sheetId="7" r:id="rId5"/>
    <sheet name="Отчет 2 полугодие" sheetId="9" state="hidden" r:id="rId6"/>
    <sheet name="Отчет 2015 год" sheetId="8" r:id="rId7"/>
    <sheet name="Информация" sheetId="2" r:id="rId8"/>
  </sheets>
  <calcPr calcId="124519" refMode="R1C1"/>
</workbook>
</file>

<file path=xl/calcChain.xml><?xml version="1.0" encoding="utf-8"?>
<calcChain xmlns="http://schemas.openxmlformats.org/spreadsheetml/2006/main">
  <c r="F44" i="9"/>
  <c r="D44"/>
  <c r="B44"/>
  <c r="F36"/>
  <c r="E36"/>
  <c r="D36"/>
  <c r="C36"/>
  <c r="B36"/>
  <c r="G29"/>
  <c r="G28"/>
  <c r="G27"/>
  <c r="G26"/>
  <c r="G25"/>
  <c r="E18"/>
  <c r="C18"/>
  <c r="G11"/>
  <c r="B7"/>
  <c r="F44" i="5"/>
  <c r="D44"/>
  <c r="D44" i="8" s="1"/>
  <c r="B44" i="5"/>
  <c r="F36"/>
  <c r="E36"/>
  <c r="D36"/>
  <c r="C36"/>
  <c r="B36"/>
  <c r="B36" i="8" s="1"/>
  <c r="G29" i="5"/>
  <c r="G28"/>
  <c r="G28" i="8" s="1"/>
  <c r="G27" i="5"/>
  <c r="G26"/>
  <c r="G26" i="8" s="1"/>
  <c r="G25" i="5"/>
  <c r="E18"/>
  <c r="E18" i="8" s="1"/>
  <c r="C18" i="5"/>
  <c r="C18" i="8" s="1"/>
  <c r="A18" i="5"/>
  <c r="A18" i="9"/>
  <c r="G11" i="5"/>
  <c r="G11" i="8" s="1"/>
  <c r="B7"/>
  <c r="B7" i="7"/>
  <c r="B7" i="6"/>
  <c r="B7" i="5"/>
  <c r="A44" i="7"/>
  <c r="A36"/>
  <c r="G36" s="1"/>
  <c r="G30"/>
  <c r="G31" s="1"/>
  <c r="G18"/>
  <c r="A44" i="6"/>
  <c r="A36"/>
  <c r="G36" s="1"/>
  <c r="G37" s="1"/>
  <c r="G30"/>
  <c r="G31" s="1"/>
  <c r="G18" i="1"/>
  <c r="A44" i="4"/>
  <c r="A36"/>
  <c r="G36" s="1"/>
  <c r="G37" s="1"/>
  <c r="G30"/>
  <c r="G31" s="1"/>
  <c r="G18"/>
  <c r="A36" i="1"/>
  <c r="G36" s="1"/>
  <c r="G33" s="1"/>
  <c r="E6" i="2"/>
  <c r="G30" i="1"/>
  <c r="G31" s="1"/>
  <c r="A44"/>
  <c r="F44" i="8" l="1"/>
  <c r="B44"/>
  <c r="A44" s="1"/>
  <c r="F36"/>
  <c r="D36"/>
  <c r="C36"/>
  <c r="G29"/>
  <c r="G27"/>
  <c r="G25"/>
  <c r="G18" i="6"/>
  <c r="A44" i="5"/>
  <c r="G30"/>
  <c r="G31"/>
  <c r="A18" i="8"/>
  <c r="G18" s="1"/>
  <c r="A36" i="5"/>
  <c r="E36" i="8"/>
  <c r="A44" i="9"/>
  <c r="A36"/>
  <c r="G36" s="1"/>
  <c r="G37" s="1"/>
  <c r="G30"/>
  <c r="G31" s="1"/>
  <c r="G18"/>
  <c r="G36" i="5"/>
  <c r="G37" s="1"/>
  <c r="G18"/>
  <c r="G37" i="7"/>
  <c r="G33"/>
  <c r="G33" i="6"/>
  <c r="G37" i="1"/>
  <c r="G33" i="4"/>
  <c r="A36" i="8" l="1"/>
  <c r="G30"/>
  <c r="G31" s="1"/>
  <c r="G36"/>
  <c r="G37" s="1"/>
  <c r="G33" i="9"/>
  <c r="G33" i="5"/>
  <c r="G33" i="8" l="1"/>
</calcChain>
</file>

<file path=xl/sharedStrings.xml><?xml version="1.0" encoding="utf-8"?>
<sst xmlns="http://schemas.openxmlformats.org/spreadsheetml/2006/main" count="310" uniqueCount="60">
  <si>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</si>
  <si>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</si>
  <si>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</si>
  <si>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</si>
  <si>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</si>
  <si>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</si>
  <si>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</si>
  <si>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</si>
  <si>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</si>
  <si>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</si>
  <si>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</si>
  <si>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</si>
  <si>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</si>
  <si>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</si>
  <si>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</si>
  <si>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</si>
  <si>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</si>
  <si>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</si>
  <si>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</si>
  <si>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</si>
  <si>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</si>
  <si>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</si>
  <si>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</si>
  <si>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</si>
  <si>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</si>
  <si>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</si>
  <si>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</si>
  <si>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</si>
  <si>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</si>
  <si>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</si>
  <si>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</si>
  <si>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</si>
  <si>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</si>
  <si>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Информация </t>
    </r>
  </si>
  <si>
    <t>об уполномоченных лицах по работе с обращениями граждан и организаций</t>
  </si>
  <si>
    <t xml:space="preserve">                           исполнительного органа государственной власти</t>
  </si>
  <si>
    <r>
      <t xml:space="preserve">                   </t>
    </r>
    <r>
      <rPr>
        <sz val="14"/>
        <color theme="1"/>
        <rFont val="Times New Roman"/>
        <family val="1"/>
        <charset val="204"/>
      </rPr>
      <t>органа местного самоуправления МО Костромской области</t>
    </r>
  </si>
  <si>
    <t>Наименование ИОГВ (ОМС)</t>
  </si>
  <si>
    <t>Ф.И.О. уполномоченного лица</t>
  </si>
  <si>
    <t>Должность уполномоченного лица</t>
  </si>
  <si>
    <t>Почтовый адрес ИОГВ (ОМС)</t>
  </si>
  <si>
    <t>Номер телефора</t>
  </si>
  <si>
    <t>(код)</t>
  </si>
  <si>
    <t>Номер факса</t>
  </si>
  <si>
    <t>Адрес электронной почты</t>
  </si>
  <si>
    <t>ИОГВ (ОМС)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</si>
  <si>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</si>
  <si>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</si>
  <si>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2. Характеристика вопросов в обращениях по тематическому классификатору</t>
  </si>
  <si>
    <t>Общее количество вопросов в обращениях</t>
  </si>
  <si>
    <t>указывается количество вопросов в устных, письменных, электронных обращениях и обращенях в ходе личного приема по разделам общероссийского тематического классификатора. Оно должно быть больше или равно количеству обращений</t>
  </si>
  <si>
    <t>принято обращений к рассмотрению</t>
  </si>
  <si>
    <t>Администрация Макарьевского муниципального района</t>
  </si>
  <si>
    <t>157460, Костромская оласть, г. Макарьев, пл. Революции, 8</t>
  </si>
  <si>
    <t>8(49445)</t>
  </si>
  <si>
    <t>55-1-48</t>
  </si>
  <si>
    <t>makarev@adm44.ru</t>
  </si>
  <si>
    <t>Рыжова Ольга Вадимовна</t>
  </si>
  <si>
    <t xml:space="preserve"> заведующий общим отделом</t>
  </si>
  <si>
    <t>Администрация Макарьевского муниципального района Костромской области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</si>
</sst>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 vertical="center" textRotation="90" wrapText="1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2" fillId="0" borderId="0" xfId="0" applyFont="1"/>
    <xf numFmtId="0" fontId="10" fillId="0" borderId="0" xfId="0" applyFont="1"/>
    <xf numFmtId="0" fontId="0" fillId="4" borderId="0" xfId="0" applyFill="1" applyBorder="1" applyAlignment="1"/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wrapText="1"/>
    </xf>
    <xf numFmtId="0" fontId="15" fillId="2" borderId="6" xfId="0" applyFont="1" applyFill="1" applyBorder="1" applyAlignment="1" applyProtection="1">
      <alignment horizontal="center" wrapText="1"/>
      <protection hidden="1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5" xfId="0" applyBorder="1" applyAlignment="1"/>
    <xf numFmtId="0" fontId="2" fillId="0" borderId="0" xfId="0" applyFont="1" applyAlignment="1">
      <alignment horizontal="left" wrapText="1"/>
    </xf>
    <xf numFmtId="0" fontId="3" fillId="3" borderId="2" xfId="0" applyFont="1" applyFill="1" applyBorder="1" applyAlignment="1" applyProtection="1">
      <alignment horizontal="right" vertical="center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3" fillId="3" borderId="2" xfId="0" applyFont="1" applyFill="1" applyBorder="1" applyAlignment="1" applyProtection="1">
      <alignment horizontal="right" vertical="center"/>
      <protection hidden="1"/>
    </xf>
    <xf numFmtId="0" fontId="0" fillId="5" borderId="2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10" fillId="0" borderId="0" xfId="0" applyFont="1" applyAlignment="1"/>
    <xf numFmtId="0" fontId="10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2" fillId="5" borderId="2" xfId="1" applyFill="1" applyBorder="1" applyAlignment="1" applyProtection="1">
      <protection locked="0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5" borderId="2" xfId="0" applyFill="1" applyBorder="1" applyAlignment="1" applyProtection="1">
      <alignment shrinkToFit="1"/>
      <protection locked="0"/>
    </xf>
    <xf numFmtId="0" fontId="0" fillId="5" borderId="3" xfId="0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январь-март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 2014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3" name="Прямоугольник 2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апрель - июнь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</a:t>
          </a:r>
          <a:r>
            <a:rPr lang="en-US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I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полугодие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июль - сентябрь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2015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6:H44"/>
  <sheetViews>
    <sheetView topLeftCell="A25" workbookViewId="0">
      <selection activeCell="F44" sqref="F44:G44"/>
    </sheetView>
  </sheetViews>
  <sheetFormatPr defaultRowHeight="15"/>
  <cols>
    <col min="1" max="1" width="18.7109375" customWidth="1"/>
    <col min="2" max="2" width="13.85546875" customWidth="1"/>
    <col min="3" max="3" width="14.28515625" customWidth="1"/>
    <col min="4" max="4" width="14" customWidth="1"/>
    <col min="5" max="5" width="13.5703125" customWidth="1"/>
    <col min="6" max="6" width="12.5703125" customWidth="1"/>
    <col min="7" max="7" width="13.5703125" customWidth="1"/>
    <col min="8" max="8" width="11.42578125" customWidth="1"/>
  </cols>
  <sheetData>
    <row r="6" spans="1:7" ht="12" customHeight="1"/>
    <row r="7" spans="1:7" ht="23.25" customHeight="1">
      <c r="A7" s="12" t="s">
        <v>45</v>
      </c>
      <c r="B7" s="74" t="s">
        <v>52</v>
      </c>
      <c r="C7" s="75"/>
      <c r="D7" s="75"/>
      <c r="E7" s="75"/>
      <c r="F7" s="75"/>
      <c r="G7" s="76"/>
    </row>
    <row r="8" spans="1:7" s="5" customFormat="1" ht="13.5" customHeight="1">
      <c r="A8" s="13" t="s">
        <v>47</v>
      </c>
      <c r="B8" s="14"/>
      <c r="C8" s="14"/>
      <c r="D8" s="14"/>
      <c r="E8" s="14"/>
      <c r="F8" s="14"/>
      <c r="G8" s="14"/>
    </row>
    <row r="9" spans="1:7" ht="24.75" customHeight="1">
      <c r="A9" s="52" t="s">
        <v>0</v>
      </c>
      <c r="B9" s="52"/>
      <c r="C9" s="52"/>
      <c r="D9" s="52"/>
      <c r="E9" s="52"/>
      <c r="F9" s="52"/>
      <c r="G9" s="52"/>
    </row>
    <row r="10" spans="1:7" ht="6.75" customHeight="1"/>
    <row r="11" spans="1:7" ht="27" customHeight="1">
      <c r="A11" s="3" t="s">
        <v>5</v>
      </c>
      <c r="G11" s="22">
        <v>22</v>
      </c>
    </row>
    <row r="12" spans="1:7">
      <c r="A12" s="2" t="s">
        <v>1</v>
      </c>
    </row>
    <row r="13" spans="1:7" ht="12.75" customHeight="1">
      <c r="A13" s="2" t="s">
        <v>2</v>
      </c>
    </row>
    <row r="14" spans="1:7" ht="11.25" customHeight="1"/>
    <row r="15" spans="1:7" ht="21" customHeight="1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2.75" customHeight="1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47">
        <v>5</v>
      </c>
      <c r="B18" s="48"/>
      <c r="C18" s="47">
        <v>0</v>
      </c>
      <c r="D18" s="48"/>
      <c r="E18" s="47">
        <v>3</v>
      </c>
      <c r="F18" s="48"/>
      <c r="G18" s="15">
        <f>SUM(G11-A18-C18-E18)</f>
        <v>14</v>
      </c>
    </row>
    <row r="19" spans="1:8" ht="10.5" customHeight="1"/>
    <row r="20" spans="1:8" ht="18.75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s="5" customFormat="1" ht="40.5" customHeight="1">
      <c r="A21" s="77" t="s">
        <v>50</v>
      </c>
      <c r="B21" s="52"/>
      <c r="C21" s="52"/>
      <c r="D21" s="52"/>
      <c r="E21" s="52"/>
      <c r="F21" s="52"/>
      <c r="G21" s="52"/>
      <c r="H21" s="1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3">
        <v>1</v>
      </c>
    </row>
    <row r="26" spans="1:8" ht="15.75">
      <c r="A26" s="64" t="s">
        <v>13</v>
      </c>
      <c r="B26" s="65"/>
      <c r="C26" s="65"/>
      <c r="D26" s="65"/>
      <c r="E26" s="65"/>
      <c r="F26" s="66"/>
      <c r="G26" s="23">
        <v>14</v>
      </c>
    </row>
    <row r="27" spans="1:8" ht="15.75">
      <c r="A27" s="64" t="s">
        <v>14</v>
      </c>
      <c r="B27" s="65"/>
      <c r="C27" s="65"/>
      <c r="D27" s="65"/>
      <c r="E27" s="65"/>
      <c r="F27" s="66"/>
      <c r="G27" s="23">
        <v>1</v>
      </c>
    </row>
    <row r="28" spans="1:8" ht="15.75">
      <c r="A28" s="64" t="s">
        <v>15</v>
      </c>
      <c r="B28" s="65"/>
      <c r="C28" s="65"/>
      <c r="D28" s="65"/>
      <c r="E28" s="65"/>
      <c r="F28" s="66"/>
      <c r="G28" s="23">
        <v>5</v>
      </c>
    </row>
    <row r="29" spans="1:8" ht="15.75">
      <c r="A29" s="64" t="s">
        <v>16</v>
      </c>
      <c r="B29" s="65"/>
      <c r="C29" s="65"/>
      <c r="D29" s="65"/>
      <c r="E29" s="65"/>
      <c r="F29" s="66"/>
      <c r="G29" s="23">
        <v>1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22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22</v>
      </c>
    </row>
    <row r="34" spans="1:7" ht="30" customHeight="1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5.25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>
      <c r="A36" s="19">
        <f>SUM(B36+C36+D36+E36)</f>
        <v>19</v>
      </c>
      <c r="B36" s="24">
        <v>2</v>
      </c>
      <c r="C36" s="25">
        <v>2</v>
      </c>
      <c r="D36" s="25">
        <v>15</v>
      </c>
      <c r="E36" s="25">
        <v>0</v>
      </c>
      <c r="F36" s="25">
        <v>0</v>
      </c>
      <c r="G36" s="17">
        <f>SUM(G11-A36-F36)</f>
        <v>3</v>
      </c>
    </row>
    <row r="37" spans="1:7" ht="14.25" customHeight="1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s="5" customFormat="1" ht="4.5" customHeight="1">
      <c r="A38" s="78"/>
      <c r="B38" s="78"/>
      <c r="C38" s="78"/>
      <c r="D38" s="78"/>
      <c r="E38" s="78"/>
      <c r="F38" s="78"/>
      <c r="G38" s="78"/>
    </row>
    <row r="39" spans="1:7" ht="6.75" customHeight="1"/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 ht="30" customHeight="1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ht="33.75" customHeight="1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2</v>
      </c>
      <c r="B44" s="33">
        <v>2</v>
      </c>
      <c r="C44" s="34"/>
      <c r="D44" s="35">
        <v>0</v>
      </c>
      <c r="E44" s="36"/>
      <c r="F44" s="35">
        <v>2</v>
      </c>
      <c r="G44" s="36"/>
    </row>
  </sheetData>
  <sheetProtection password="CF76" sheet="1" objects="1" scenarios="1" selectLockedCells="1"/>
  <mergeCells count="42">
    <mergeCell ref="A33:F33"/>
    <mergeCell ref="A31:F31"/>
    <mergeCell ref="B7:G7"/>
    <mergeCell ref="A21:G2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  <mergeCell ref="E18:F18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G34:G35"/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H44"/>
  <sheetViews>
    <sheetView workbookViewId="0">
      <selection activeCell="E18" sqref="E18:F18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74" t="s">
        <v>59</v>
      </c>
      <c r="C7" s="75"/>
      <c r="D7" s="75"/>
      <c r="E7" s="75"/>
      <c r="F7" s="75"/>
      <c r="G7" s="76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 customHeight="1">
      <c r="A9" s="52" t="s">
        <v>0</v>
      </c>
      <c r="B9" s="52"/>
      <c r="C9" s="52"/>
      <c r="D9" s="52"/>
      <c r="E9" s="52"/>
      <c r="F9" s="52"/>
      <c r="G9" s="52"/>
    </row>
    <row r="11" spans="1:7" ht="18.75">
      <c r="A11" s="7" t="s">
        <v>5</v>
      </c>
      <c r="G11" s="22">
        <v>31</v>
      </c>
    </row>
    <row r="12" spans="1:7">
      <c r="A12" s="2" t="s">
        <v>1</v>
      </c>
    </row>
    <row r="13" spans="1:7">
      <c r="A13" s="2" t="s">
        <v>2</v>
      </c>
    </row>
    <row r="15" spans="1:7" ht="18.75" customHeight="1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47">
        <v>3</v>
      </c>
      <c r="B18" s="48"/>
      <c r="C18" s="47">
        <v>0</v>
      </c>
      <c r="D18" s="48"/>
      <c r="E18" s="47">
        <v>2</v>
      </c>
      <c r="F18" s="48"/>
      <c r="G18" s="15">
        <f>SUM(G11-A18-C18-E18)</f>
        <v>26</v>
      </c>
    </row>
    <row r="19" spans="1:8" ht="10.5" customHeight="1"/>
    <row r="20" spans="1:8" ht="18.75" customHeight="1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>
      <c r="A21" s="77" t="s">
        <v>50</v>
      </c>
      <c r="B21" s="52"/>
      <c r="C21" s="52"/>
      <c r="D21" s="52"/>
      <c r="E21" s="52"/>
      <c r="F21" s="52"/>
      <c r="G21" s="52"/>
      <c r="H21" s="20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 ht="15" customHeight="1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3">
        <v>2</v>
      </c>
    </row>
    <row r="26" spans="1:8" ht="15.75">
      <c r="A26" s="64" t="s">
        <v>13</v>
      </c>
      <c r="B26" s="65"/>
      <c r="C26" s="65"/>
      <c r="D26" s="65"/>
      <c r="E26" s="65"/>
      <c r="F26" s="66"/>
      <c r="G26" s="23">
        <v>16</v>
      </c>
    </row>
    <row r="27" spans="1:8" ht="15.75">
      <c r="A27" s="64" t="s">
        <v>14</v>
      </c>
      <c r="B27" s="65"/>
      <c r="C27" s="65"/>
      <c r="D27" s="65"/>
      <c r="E27" s="65"/>
      <c r="F27" s="66"/>
      <c r="G27" s="23">
        <v>0</v>
      </c>
    </row>
    <row r="28" spans="1:8" ht="15.75">
      <c r="A28" s="64" t="s">
        <v>15</v>
      </c>
      <c r="B28" s="65"/>
      <c r="C28" s="65"/>
      <c r="D28" s="65"/>
      <c r="E28" s="65"/>
      <c r="F28" s="66"/>
      <c r="G28" s="23">
        <v>8</v>
      </c>
    </row>
    <row r="29" spans="1:8" ht="15.75">
      <c r="A29" s="64" t="s">
        <v>16</v>
      </c>
      <c r="B29" s="65"/>
      <c r="C29" s="65"/>
      <c r="D29" s="65"/>
      <c r="E29" s="65"/>
      <c r="F29" s="66"/>
      <c r="G29" s="23">
        <v>5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31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31</v>
      </c>
    </row>
    <row r="34" spans="1:7" ht="30" customHeight="1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5.25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>
      <c r="A36" s="19">
        <f>SUM(B36+C36+D36+E36)</f>
        <v>31</v>
      </c>
      <c r="B36" s="24">
        <v>4</v>
      </c>
      <c r="C36" s="25">
        <v>3</v>
      </c>
      <c r="D36" s="25">
        <v>23</v>
      </c>
      <c r="E36" s="25">
        <v>1</v>
      </c>
      <c r="F36" s="25">
        <v>0</v>
      </c>
      <c r="G36" s="17">
        <f>SUM(G11-A36-F36)</f>
        <v>0</v>
      </c>
    </row>
    <row r="37" spans="1:7" ht="14.25" customHeight="1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ht="4.5" customHeight="1">
      <c r="A38" s="78"/>
      <c r="B38" s="78"/>
      <c r="C38" s="78"/>
      <c r="D38" s="78"/>
      <c r="E38" s="78"/>
      <c r="F38" s="78"/>
      <c r="G38" s="78"/>
    </row>
    <row r="39" spans="1:7" ht="6.75" customHeight="1"/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 ht="30" customHeight="1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ht="33.75" customHeight="1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5</v>
      </c>
      <c r="B44" s="33">
        <v>5</v>
      </c>
      <c r="C44" s="34"/>
      <c r="D44" s="35">
        <v>0</v>
      </c>
      <c r="E44" s="36"/>
      <c r="F44" s="35">
        <v>5</v>
      </c>
      <c r="G44" s="36"/>
    </row>
  </sheetData>
  <sheetProtection password="CF76"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4:A35"/>
    <mergeCell ref="B34:E34"/>
    <mergeCell ref="F34:F35"/>
    <mergeCell ref="G34:G35"/>
    <mergeCell ref="A33:F33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topLeftCell="A10" workbookViewId="0">
      <selection activeCell="A40" sqref="A40:G40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95" t="str">
        <f>'Отчет 1 квартал 2015'!$B$7</f>
        <v>Администрация Макарьевского муниципального района</v>
      </c>
      <c r="C7" s="96"/>
      <c r="D7" s="96"/>
      <c r="E7" s="96"/>
      <c r="F7" s="96"/>
      <c r="G7" s="97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52" t="s">
        <v>0</v>
      </c>
      <c r="B9" s="52"/>
      <c r="C9" s="52"/>
      <c r="D9" s="52"/>
      <c r="E9" s="52"/>
      <c r="F9" s="52"/>
      <c r="G9" s="52"/>
    </row>
    <row r="11" spans="1:7" ht="18.75">
      <c r="A11" s="7" t="s">
        <v>5</v>
      </c>
      <c r="G11" s="27">
        <f>SUM('Отчет 1 квартал 2015'!G11+'Отчет 2 квартал 2015'!G11)</f>
        <v>53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98">
        <f>SUM('Отчет 1 квартал 2015'!A18:B18+'Отчет 2 квартал 2015'!A18:B18)</f>
        <v>8</v>
      </c>
      <c r="B18" s="99"/>
      <c r="C18" s="98">
        <f>SUM('Отчет 1 квартал 2015'!C18:D18+'Отчет 2 квартал 2015'!C18:D18)</f>
        <v>0</v>
      </c>
      <c r="D18" s="99"/>
      <c r="E18" s="98">
        <f>SUM('Отчет 1 квартал 2015'!E18:F18+'Отчет 2 квартал 2015'!E18:F18)</f>
        <v>5</v>
      </c>
      <c r="F18" s="99"/>
      <c r="G18" s="15">
        <f>SUM(G11-A18-C18-E18)</f>
        <v>40</v>
      </c>
    </row>
    <row r="19" spans="1:8" ht="10.5" customHeight="1"/>
    <row r="20" spans="1:8" ht="18.75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8">
        <f>SUM('Отчет 1 квартал 2015'!G25+'Отчет 2 квартал 2015'!G25)</f>
        <v>3</v>
      </c>
    </row>
    <row r="26" spans="1:8" ht="15.75">
      <c r="A26" s="64" t="s">
        <v>13</v>
      </c>
      <c r="B26" s="65"/>
      <c r="C26" s="65"/>
      <c r="D26" s="65"/>
      <c r="E26" s="65"/>
      <c r="F26" s="66"/>
      <c r="G26" s="28">
        <f>SUM('Отчет 1 квартал 2015'!G26+'Отчет 2 квартал 2015'!G26)</f>
        <v>30</v>
      </c>
    </row>
    <row r="27" spans="1:8" ht="15.75">
      <c r="A27" s="64" t="s">
        <v>14</v>
      </c>
      <c r="B27" s="65"/>
      <c r="C27" s="65"/>
      <c r="D27" s="65"/>
      <c r="E27" s="65"/>
      <c r="F27" s="66"/>
      <c r="G27" s="28">
        <f>SUM('Отчет 1 квартал 2015'!G27+'Отчет 2 квартал 2015'!G27)</f>
        <v>1</v>
      </c>
    </row>
    <row r="28" spans="1:8" ht="15.75">
      <c r="A28" s="64" t="s">
        <v>15</v>
      </c>
      <c r="B28" s="65"/>
      <c r="C28" s="65"/>
      <c r="D28" s="65"/>
      <c r="E28" s="65"/>
      <c r="F28" s="66"/>
      <c r="G28" s="28">
        <f>SUM('Отчет 1 квартал 2015'!G28+'Отчет 2 квартал 2015'!G28)</f>
        <v>13</v>
      </c>
    </row>
    <row r="29" spans="1:8" ht="15.75">
      <c r="A29" s="64" t="s">
        <v>16</v>
      </c>
      <c r="B29" s="65"/>
      <c r="C29" s="65"/>
      <c r="D29" s="65"/>
      <c r="E29" s="65"/>
      <c r="F29" s="66"/>
      <c r="G29" s="28">
        <f>SUM('Отчет 1 квартал 2015'!G29+'Отчет 2 квартал 2015'!G29)</f>
        <v>6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53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53</v>
      </c>
    </row>
    <row r="34" spans="1:7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5.25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>
      <c r="A36" s="19">
        <f>SUM(B36+C36+D36+E36)</f>
        <v>50</v>
      </c>
      <c r="B36" s="29">
        <f>SUM('Отчет 1 квартал 2015'!B36+'Отчет 2 квартал 2015'!B36)</f>
        <v>6</v>
      </c>
      <c r="C36" s="30">
        <f>SUM('Отчет 1 квартал 2015'!C36+'Отчет 2 квартал 2015'!C36)</f>
        <v>5</v>
      </c>
      <c r="D36" s="30">
        <f>SUM('Отчет 1 квартал 2015'!D36+'Отчет 2 квартал 2015'!D36)</f>
        <v>38</v>
      </c>
      <c r="E36" s="30">
        <f>SUM('Отчет 1 квартал 2015'!E36+'Отчет 2 квартал 2015'!E36)</f>
        <v>1</v>
      </c>
      <c r="F36" s="30">
        <f>SUM('Отчет 1 квартал 2015'!F36+'Отчет 2 квартал 2015'!F36)</f>
        <v>0</v>
      </c>
      <c r="G36" s="17">
        <f>SUM(G11-A36-F36)</f>
        <v>3</v>
      </c>
    </row>
    <row r="37" spans="1:7" ht="15.7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>
      <c r="A38" s="78"/>
      <c r="B38" s="78"/>
      <c r="C38" s="78"/>
      <c r="D38" s="78"/>
      <c r="E38" s="78"/>
      <c r="F38" s="78"/>
      <c r="G38" s="78"/>
    </row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7</v>
      </c>
      <c r="B44" s="100">
        <f>SUM('Отчет 1 квартал 2015'!B44:C44+'Отчет 2 квартал 2015'!B44:C44)</f>
        <v>7</v>
      </c>
      <c r="C44" s="101"/>
      <c r="D44" s="102">
        <f>SUM('Отчет 1 квартал 2015'!D44:E44+'Отчет 2 квартал 2015'!D44:E44)</f>
        <v>0</v>
      </c>
      <c r="E44" s="103"/>
      <c r="F44" s="102">
        <f>SUM('Отчет 1 квартал 2015'!F44:G44+'Отчет 2 квартал 2015'!F44:G44)</f>
        <v>7</v>
      </c>
      <c r="G44" s="103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7:H44"/>
  <sheetViews>
    <sheetView topLeftCell="A19" workbookViewId="0">
      <selection activeCell="G29" sqref="G29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74" t="str">
        <f>'Отчет 1 квартал 2015'!$B$7</f>
        <v>Администрация Макарьевского муниципального района</v>
      </c>
      <c r="C7" s="75"/>
      <c r="D7" s="75"/>
      <c r="E7" s="75"/>
      <c r="F7" s="75"/>
      <c r="G7" s="76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52" t="s">
        <v>0</v>
      </c>
      <c r="B9" s="52"/>
      <c r="C9" s="52"/>
      <c r="D9" s="52"/>
      <c r="E9" s="52"/>
      <c r="F9" s="52"/>
      <c r="G9" s="52"/>
    </row>
    <row r="11" spans="1:7" ht="18.75">
      <c r="A11" s="7" t="s">
        <v>5</v>
      </c>
      <c r="G11" s="22">
        <v>33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47">
        <v>9</v>
      </c>
      <c r="B18" s="48"/>
      <c r="C18" s="47">
        <v>0</v>
      </c>
      <c r="D18" s="48"/>
      <c r="E18" s="47">
        <v>0</v>
      </c>
      <c r="F18" s="48"/>
      <c r="G18" s="15">
        <f>SUM(G11-A18-C18-E18)</f>
        <v>24</v>
      </c>
    </row>
    <row r="19" spans="1:8" ht="10.5" customHeight="1"/>
    <row r="20" spans="1:8" ht="18.75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3">
        <v>1</v>
      </c>
    </row>
    <row r="26" spans="1:8" ht="15.75">
      <c r="A26" s="64" t="s">
        <v>13</v>
      </c>
      <c r="B26" s="65"/>
      <c r="C26" s="65"/>
      <c r="D26" s="65"/>
      <c r="E26" s="65"/>
      <c r="F26" s="66"/>
      <c r="G26" s="23">
        <v>9</v>
      </c>
    </row>
    <row r="27" spans="1:8" ht="15.75">
      <c r="A27" s="64" t="s">
        <v>14</v>
      </c>
      <c r="B27" s="65"/>
      <c r="C27" s="65"/>
      <c r="D27" s="65"/>
      <c r="E27" s="65"/>
      <c r="F27" s="66"/>
      <c r="G27" s="23">
        <v>2</v>
      </c>
    </row>
    <row r="28" spans="1:8" ht="15.75">
      <c r="A28" s="64" t="s">
        <v>15</v>
      </c>
      <c r="B28" s="65"/>
      <c r="C28" s="65"/>
      <c r="D28" s="65"/>
      <c r="E28" s="65"/>
      <c r="F28" s="66"/>
      <c r="G28" s="23">
        <v>4</v>
      </c>
    </row>
    <row r="29" spans="1:8" ht="15.75">
      <c r="A29" s="64" t="s">
        <v>16</v>
      </c>
      <c r="B29" s="65"/>
      <c r="C29" s="65"/>
      <c r="D29" s="65"/>
      <c r="E29" s="65"/>
      <c r="F29" s="66"/>
      <c r="G29" s="23">
        <v>17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33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33</v>
      </c>
    </row>
    <row r="34" spans="1:7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3.75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>
      <c r="A36" s="19">
        <f>SUM(B36+C36+D36+E36)</f>
        <v>31</v>
      </c>
      <c r="B36" s="24">
        <v>4</v>
      </c>
      <c r="C36" s="25">
        <v>1</v>
      </c>
      <c r="D36" s="25">
        <v>26</v>
      </c>
      <c r="E36" s="25">
        <v>0</v>
      </c>
      <c r="F36" s="25">
        <v>0</v>
      </c>
      <c r="G36" s="17">
        <f>SUM(G11-A36-F36)</f>
        <v>2</v>
      </c>
    </row>
    <row r="37" spans="1:7" ht="15.7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>
      <c r="A38" s="78"/>
      <c r="B38" s="78"/>
      <c r="C38" s="78"/>
      <c r="D38" s="78"/>
      <c r="E38" s="78"/>
      <c r="F38" s="78"/>
      <c r="G38" s="78"/>
    </row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6</v>
      </c>
      <c r="B44" s="33">
        <v>6</v>
      </c>
      <c r="C44" s="34"/>
      <c r="D44" s="35">
        <v>0</v>
      </c>
      <c r="E44" s="36"/>
      <c r="F44" s="35">
        <v>13</v>
      </c>
      <c r="G44" s="36"/>
    </row>
  </sheetData>
  <sheetProtection password="CF76"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7:H44"/>
  <sheetViews>
    <sheetView tabSelected="1" topLeftCell="A37" workbookViewId="0">
      <selection activeCell="F44" sqref="F44:G44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74" t="str">
        <f>'Отчет 1 квартал 2015'!$B$7</f>
        <v>Администрация Макарьевского муниципального района</v>
      </c>
      <c r="C7" s="75"/>
      <c r="D7" s="75"/>
      <c r="E7" s="75"/>
      <c r="F7" s="75"/>
      <c r="G7" s="76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52" t="s">
        <v>0</v>
      </c>
      <c r="B9" s="52"/>
      <c r="C9" s="52"/>
      <c r="D9" s="52"/>
      <c r="E9" s="52"/>
      <c r="F9" s="52"/>
      <c r="G9" s="52"/>
    </row>
    <row r="11" spans="1:7" ht="18.75">
      <c r="A11" s="7" t="s">
        <v>5</v>
      </c>
      <c r="G11" s="22">
        <v>29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47">
        <v>5</v>
      </c>
      <c r="B18" s="48"/>
      <c r="C18" s="47">
        <v>0</v>
      </c>
      <c r="D18" s="48"/>
      <c r="E18" s="47">
        <v>0</v>
      </c>
      <c r="F18" s="48"/>
      <c r="G18" s="15">
        <f>SUM(G11-A18-C18-E18)</f>
        <v>24</v>
      </c>
    </row>
    <row r="19" spans="1:8" ht="10.5" customHeight="1"/>
    <row r="20" spans="1:8" ht="18.75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3">
        <v>0</v>
      </c>
    </row>
    <row r="26" spans="1:8" ht="15.75">
      <c r="A26" s="64" t="s">
        <v>13</v>
      </c>
      <c r="B26" s="65"/>
      <c r="C26" s="65"/>
      <c r="D26" s="65"/>
      <c r="E26" s="65"/>
      <c r="F26" s="66"/>
      <c r="G26" s="23">
        <v>16</v>
      </c>
    </row>
    <row r="27" spans="1:8" ht="15.75">
      <c r="A27" s="64" t="s">
        <v>14</v>
      </c>
      <c r="B27" s="65"/>
      <c r="C27" s="65"/>
      <c r="D27" s="65"/>
      <c r="E27" s="65"/>
      <c r="F27" s="66"/>
      <c r="G27" s="23">
        <v>0</v>
      </c>
    </row>
    <row r="28" spans="1:8" ht="15.75">
      <c r="A28" s="64" t="s">
        <v>15</v>
      </c>
      <c r="B28" s="65"/>
      <c r="C28" s="65"/>
      <c r="D28" s="65"/>
      <c r="E28" s="65"/>
      <c r="F28" s="66"/>
      <c r="G28" s="23">
        <v>9</v>
      </c>
    </row>
    <row r="29" spans="1:8" ht="15.75">
      <c r="A29" s="64" t="s">
        <v>16</v>
      </c>
      <c r="B29" s="65"/>
      <c r="C29" s="65"/>
      <c r="D29" s="65"/>
      <c r="E29" s="65"/>
      <c r="F29" s="66"/>
      <c r="G29" s="23">
        <v>4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29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29</v>
      </c>
    </row>
    <row r="34" spans="1:7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3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>
      <c r="A36" s="19">
        <f>SUM(B36+C36+D36+E36)</f>
        <v>27</v>
      </c>
      <c r="B36" s="24">
        <v>1</v>
      </c>
      <c r="C36" s="25">
        <v>5</v>
      </c>
      <c r="D36" s="25">
        <v>20</v>
      </c>
      <c r="E36" s="25">
        <v>1</v>
      </c>
      <c r="F36" s="25">
        <v>0</v>
      </c>
      <c r="G36" s="17">
        <f>SUM(G11-A36-F36)</f>
        <v>2</v>
      </c>
    </row>
    <row r="37" spans="1:7" ht="15.7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>
      <c r="A38" s="78"/>
      <c r="B38" s="78"/>
      <c r="C38" s="78"/>
      <c r="D38" s="78"/>
      <c r="E38" s="78"/>
      <c r="F38" s="78"/>
      <c r="G38" s="78"/>
    </row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8</v>
      </c>
      <c r="B44" s="33">
        <v>8</v>
      </c>
      <c r="C44" s="34"/>
      <c r="D44" s="35">
        <v>0</v>
      </c>
      <c r="E44" s="36"/>
      <c r="F44" s="35">
        <v>8</v>
      </c>
      <c r="G44" s="36"/>
    </row>
  </sheetData>
  <sheetProtection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topLeftCell="A16" workbookViewId="0">
      <selection activeCell="G37" sqref="G37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95" t="str">
        <f>'Отчет 1 квартал 2015'!$B$7</f>
        <v>Администрация Макарьевского муниципального района</v>
      </c>
      <c r="C7" s="96"/>
      <c r="D7" s="96"/>
      <c r="E7" s="96"/>
      <c r="F7" s="96"/>
      <c r="G7" s="97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52" t="s">
        <v>0</v>
      </c>
      <c r="B9" s="52"/>
      <c r="C9" s="52"/>
      <c r="D9" s="52"/>
      <c r="E9" s="52"/>
      <c r="F9" s="52"/>
      <c r="G9" s="52"/>
    </row>
    <row r="11" spans="1:7" ht="18.75">
      <c r="A11" s="7" t="s">
        <v>5</v>
      </c>
      <c r="G11" s="27">
        <f>SUM('Отчет 3 квартал 2015'!G11+'Отчет 4 квартал 2015'!G11)</f>
        <v>62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98">
        <f>SUM('Отчет 3 квартал 2015'!A18:B18+'Отчет 4 квартал 2015'!A18:B18)</f>
        <v>14</v>
      </c>
      <c r="B18" s="99"/>
      <c r="C18" s="98">
        <f>SUM('Отчет 3 квартал 2015'!C18:D18+'Отчет 4 квартал 2015'!C18:D18)</f>
        <v>0</v>
      </c>
      <c r="D18" s="99"/>
      <c r="E18" s="98">
        <f>SUM('Отчет 3 квартал 2015'!E18:F18+'Отчет 4 квартал 2015'!E18:F18)</f>
        <v>0</v>
      </c>
      <c r="F18" s="99"/>
      <c r="G18" s="15">
        <f>SUM(G11-A18-C18-E18)</f>
        <v>48</v>
      </c>
    </row>
    <row r="19" spans="1:8" ht="10.5" customHeight="1"/>
    <row r="20" spans="1:8" ht="18.75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8">
        <f>SUM('Отчет 3 квартал 2015'!G25+'Отчет 4 квартал 2015'!G25)</f>
        <v>1</v>
      </c>
    </row>
    <row r="26" spans="1:8" ht="15.75">
      <c r="A26" s="64" t="s">
        <v>13</v>
      </c>
      <c r="B26" s="65"/>
      <c r="C26" s="65"/>
      <c r="D26" s="65"/>
      <c r="E26" s="65"/>
      <c r="F26" s="66"/>
      <c r="G26" s="28">
        <f>SUM('Отчет 3 квартал 2015'!G26+'Отчет 4 квартал 2015'!G26)</f>
        <v>25</v>
      </c>
    </row>
    <row r="27" spans="1:8" ht="15.75">
      <c r="A27" s="64" t="s">
        <v>14</v>
      </c>
      <c r="B27" s="65"/>
      <c r="C27" s="65"/>
      <c r="D27" s="65"/>
      <c r="E27" s="65"/>
      <c r="F27" s="66"/>
      <c r="G27" s="28">
        <f>SUM('Отчет 3 квартал 2015'!G27+'Отчет 4 квартал 2015'!G27)</f>
        <v>2</v>
      </c>
    </row>
    <row r="28" spans="1:8" ht="15.75">
      <c r="A28" s="64" t="s">
        <v>15</v>
      </c>
      <c r="B28" s="65"/>
      <c r="C28" s="65"/>
      <c r="D28" s="65"/>
      <c r="E28" s="65"/>
      <c r="F28" s="66"/>
      <c r="G28" s="28">
        <f>SUM('Отчет 3 квартал 2015'!G28+'Отчет 4 квартал 2015'!G28)</f>
        <v>13</v>
      </c>
    </row>
    <row r="29" spans="1:8" ht="15.75">
      <c r="A29" s="64" t="s">
        <v>16</v>
      </c>
      <c r="B29" s="65"/>
      <c r="C29" s="65"/>
      <c r="D29" s="65"/>
      <c r="E29" s="65"/>
      <c r="F29" s="66"/>
      <c r="G29" s="28">
        <f>SUM('Отчет 3 квартал 2015'!G29+'Отчет 4 квартал 2015'!G29)</f>
        <v>21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62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62</v>
      </c>
    </row>
    <row r="34" spans="1:7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2.25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>
      <c r="A36" s="19">
        <f>SUM(B36+C36+D36+E36)</f>
        <v>58</v>
      </c>
      <c r="B36" s="29">
        <f>SUM('Отчет 3 квартал 2015'!B36+'Отчет 4 квартал 2015'!B36)</f>
        <v>5</v>
      </c>
      <c r="C36" s="30">
        <f>SUM('Отчет 3 квартал 2015'!C36+'Отчет 4 квартал 2015'!C36)</f>
        <v>6</v>
      </c>
      <c r="D36" s="30">
        <f>SUM('Отчет 3 квартал 2015'!D36+'Отчет 4 квартал 2015'!D36)</f>
        <v>46</v>
      </c>
      <c r="E36" s="30">
        <f>SUM('Отчет 3 квартал 2015'!E36+'Отчет 4 квартал 2015'!E36)</f>
        <v>1</v>
      </c>
      <c r="F36" s="30">
        <f>SUM('Отчет 3 квартал 2015'!F36+'Отчет 4 квартал 2015'!F36)</f>
        <v>0</v>
      </c>
      <c r="G36" s="17">
        <f>SUM(G11-A36-F36)</f>
        <v>4</v>
      </c>
    </row>
    <row r="37" spans="1:7" ht="15.7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>
      <c r="A38" s="78"/>
      <c r="B38" s="78"/>
      <c r="C38" s="78"/>
      <c r="D38" s="78"/>
      <c r="E38" s="78"/>
      <c r="F38" s="78"/>
      <c r="G38" s="78"/>
    </row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14</v>
      </c>
      <c r="B44" s="100">
        <f>SUM('Отчет 3 квартал 2015'!B44:C44+'Отчет 4 квартал 2015'!B44:C44)</f>
        <v>14</v>
      </c>
      <c r="C44" s="101"/>
      <c r="D44" s="102">
        <f>SUM('Отчет 3 квартал 2015'!D44:E44+'Отчет 4 квартал 2015'!D44:E44)</f>
        <v>0</v>
      </c>
      <c r="E44" s="103"/>
      <c r="F44" s="102">
        <f>SUM('Отчет 3 квартал 2015'!F44:G44+'Отчет 4 квартал 2015'!F44:G44)</f>
        <v>21</v>
      </c>
      <c r="G44" s="103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view="pageBreakPreview" zoomScale="60" workbookViewId="0">
      <selection activeCell="E48" sqref="E48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95" t="str">
        <f>'Отчет 1 квартал 2015'!$B$7</f>
        <v>Администрация Макарьевского муниципального района</v>
      </c>
      <c r="C7" s="96"/>
      <c r="D7" s="96"/>
      <c r="E7" s="96"/>
      <c r="F7" s="96"/>
      <c r="G7" s="97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52" t="s">
        <v>0</v>
      </c>
      <c r="B9" s="52"/>
      <c r="C9" s="52"/>
      <c r="D9" s="52"/>
      <c r="E9" s="52"/>
      <c r="F9" s="52"/>
      <c r="G9" s="52"/>
    </row>
    <row r="11" spans="1:7" ht="18.75">
      <c r="A11" s="7" t="s">
        <v>5</v>
      </c>
      <c r="G11" s="27">
        <f>SUM('Отчет 1 полугодие 2015'!G11+'Отчет 2 полугодие'!G11)</f>
        <v>115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>
      <c r="A18" s="98">
        <f>SUM('Отчет 1 полугодие 2015'!A18:B18+'Отчет 2 полугодие'!A18:B18)</f>
        <v>22</v>
      </c>
      <c r="B18" s="99"/>
      <c r="C18" s="98">
        <f>SUM('Отчет 1 полугодие 2015'!C18:D18+'Отчет 2 полугодие'!C18:D18)</f>
        <v>0</v>
      </c>
      <c r="D18" s="99"/>
      <c r="E18" s="98">
        <f>SUM('Отчет 1 полугодие 2015'!E18:F18+'Отчет 2 полугодие'!E18:F18)</f>
        <v>5</v>
      </c>
      <c r="F18" s="99"/>
      <c r="G18" s="15">
        <f>SUM(G11-A18-C18-E18)</f>
        <v>88</v>
      </c>
    </row>
    <row r="19" spans="1:8" ht="10.5" customHeight="1"/>
    <row r="20" spans="1:8" ht="18.75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>
      <c r="A24" s="61"/>
      <c r="B24" s="62"/>
      <c r="C24" s="62"/>
      <c r="D24" s="62"/>
      <c r="E24" s="62"/>
      <c r="F24" s="63"/>
      <c r="G24" s="57"/>
    </row>
    <row r="25" spans="1:8" ht="15.75">
      <c r="A25" s="64" t="s">
        <v>12</v>
      </c>
      <c r="B25" s="65"/>
      <c r="C25" s="65"/>
      <c r="D25" s="65"/>
      <c r="E25" s="65"/>
      <c r="F25" s="66"/>
      <c r="G25" s="28">
        <f>SUM('Отчет 1 полугодие 2015'!G25+'Отчет 2 полугодие'!G25)</f>
        <v>4</v>
      </c>
    </row>
    <row r="26" spans="1:8" ht="15.75">
      <c r="A26" s="64" t="s">
        <v>13</v>
      </c>
      <c r="B26" s="65"/>
      <c r="C26" s="65"/>
      <c r="D26" s="65"/>
      <c r="E26" s="65"/>
      <c r="F26" s="66"/>
      <c r="G26" s="28">
        <f>SUM('Отчет 1 полугодие 2015'!G26+'Отчет 2 полугодие'!G26)</f>
        <v>55</v>
      </c>
    </row>
    <row r="27" spans="1:8" ht="15.75">
      <c r="A27" s="64" t="s">
        <v>14</v>
      </c>
      <c r="B27" s="65"/>
      <c r="C27" s="65"/>
      <c r="D27" s="65"/>
      <c r="E27" s="65"/>
      <c r="F27" s="66"/>
      <c r="G27" s="28">
        <f>SUM('Отчет 1 полугодие 2015'!G27+'Отчет 2 полугодие'!G27)</f>
        <v>3</v>
      </c>
    </row>
    <row r="28" spans="1:8" ht="15.75">
      <c r="A28" s="64" t="s">
        <v>15</v>
      </c>
      <c r="B28" s="65"/>
      <c r="C28" s="65"/>
      <c r="D28" s="65"/>
      <c r="E28" s="65"/>
      <c r="F28" s="66"/>
      <c r="G28" s="28">
        <f>SUM('Отчет 1 полугодие 2015'!G28+'Отчет 2 полугодие'!G28)</f>
        <v>26</v>
      </c>
    </row>
    <row r="29" spans="1:8" ht="15.75">
      <c r="A29" s="64" t="s">
        <v>16</v>
      </c>
      <c r="B29" s="65"/>
      <c r="C29" s="65"/>
      <c r="D29" s="65"/>
      <c r="E29" s="65"/>
      <c r="F29" s="66"/>
      <c r="G29" s="28">
        <f>SUM('Отчет 1 полугодие 2015'!G29+'Отчет 2 полугодие'!G29)</f>
        <v>27</v>
      </c>
    </row>
    <row r="30" spans="1:8" ht="15.75">
      <c r="A30" s="67" t="s">
        <v>49</v>
      </c>
      <c r="B30" s="68"/>
      <c r="C30" s="68"/>
      <c r="D30" s="68"/>
      <c r="E30" s="68"/>
      <c r="F30" s="69"/>
      <c r="G30" s="16">
        <f>SUM(G25+G26+G27+G28+G29)</f>
        <v>115</v>
      </c>
    </row>
    <row r="31" spans="1:8" ht="15.7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>
      <c r="A33" s="70" t="s">
        <v>51</v>
      </c>
      <c r="B33" s="71"/>
      <c r="C33" s="71"/>
      <c r="D33" s="71"/>
      <c r="E33" s="71"/>
      <c r="F33" s="72"/>
      <c r="G33" s="21">
        <f>SUM(A36+G36)</f>
        <v>115</v>
      </c>
    </row>
    <row r="34" spans="1:7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1.5" customHeight="1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ht="23.25" customHeight="1">
      <c r="A36" s="19">
        <f>SUM(B36+C36+D36+E36)</f>
        <v>108</v>
      </c>
      <c r="B36" s="29">
        <f>SUM('Отчет 1 полугодие 2015'!B36+'Отчет 2 полугодие'!B36)</f>
        <v>11</v>
      </c>
      <c r="C36" s="30">
        <f>SUM('Отчет 1 полугодие 2015'!C36+'Отчет 2 полугодие'!C36)</f>
        <v>11</v>
      </c>
      <c r="D36" s="30">
        <f>SUM('Отчет 1 полугодие 2015'!D36+'Отчет 2 полугодие'!D36)</f>
        <v>84</v>
      </c>
      <c r="E36" s="30">
        <f>SUM('Отчет 1 полугодие 2015'!E36+'Отчет 2 полугодие'!E36)</f>
        <v>2</v>
      </c>
      <c r="F36" s="30">
        <f>SUM('Отчет 1 полугодие 2015'!F36+'Отчет 2 полугодие'!F36)</f>
        <v>0</v>
      </c>
      <c r="G36" s="17">
        <f>SUM(G11-A36-F36)</f>
        <v>7</v>
      </c>
    </row>
    <row r="37" spans="1:7" ht="15.7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>
      <c r="A38" s="78"/>
      <c r="B38" s="78"/>
      <c r="C38" s="78"/>
      <c r="D38" s="78"/>
      <c r="E38" s="78"/>
      <c r="F38" s="78"/>
      <c r="G38" s="78"/>
    </row>
    <row r="40" spans="1:7" ht="18.75">
      <c r="A40" s="41" t="s">
        <v>27</v>
      </c>
      <c r="B40" s="41"/>
      <c r="C40" s="41"/>
      <c r="D40" s="41"/>
      <c r="E40" s="41"/>
      <c r="F40" s="41"/>
      <c r="G40" s="41"/>
    </row>
    <row r="42" spans="1:7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>
      <c r="A44" s="19">
        <f>SUM(B44+D44)</f>
        <v>21</v>
      </c>
      <c r="B44" s="100">
        <f>SUM('Отчет 1 полугодие 2015'!B44:C44+'Отчет 2 полугодие'!B44:C44)</f>
        <v>21</v>
      </c>
      <c r="C44" s="101"/>
      <c r="D44" s="102">
        <f>SUM('Отчет 1 полугодие 2015'!D44:E44+'Отчет 2 полугодие'!D44:E44)</f>
        <v>0</v>
      </c>
      <c r="E44" s="103"/>
      <c r="F44" s="102">
        <f>SUM('Отчет 1 полугодие 2015'!F44:G44+'Отчет 2 полугодие'!F44:G44)</f>
        <v>28</v>
      </c>
      <c r="G44" s="103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pageSetup paperSize="9" scale="7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18"/>
  <sheetViews>
    <sheetView topLeftCell="A7" workbookViewId="0">
      <selection activeCell="E18" sqref="E18:K18"/>
    </sheetView>
  </sheetViews>
  <sheetFormatPr defaultRowHeight="15"/>
  <sheetData>
    <row r="1" spans="1:11" ht="18.75">
      <c r="A1" s="9" t="s">
        <v>33</v>
      </c>
      <c r="B1" s="8"/>
      <c r="C1" s="8"/>
      <c r="D1" s="8"/>
      <c r="E1" s="10"/>
      <c r="F1" s="10"/>
      <c r="G1" s="8"/>
      <c r="H1" s="8"/>
      <c r="I1" s="8"/>
      <c r="J1" s="8"/>
      <c r="K1" s="5"/>
    </row>
    <row r="2" spans="1:11" ht="18.75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5"/>
    </row>
    <row r="3" spans="1:11" ht="18.75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>
      <c r="A4" s="6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8.75">
      <c r="A6" s="7" t="s">
        <v>37</v>
      </c>
      <c r="B6" s="5"/>
      <c r="C6" s="5"/>
      <c r="D6" s="5"/>
      <c r="E6" s="105" t="str">
        <f>'Отчет 1 квартал 2015'!$B$7</f>
        <v>Администрация Макарьевского муниципального района</v>
      </c>
      <c r="F6" s="106"/>
      <c r="G6" s="106"/>
      <c r="H6" s="106"/>
      <c r="I6" s="106"/>
      <c r="J6" s="106"/>
      <c r="K6" s="107"/>
    </row>
    <row r="8" spans="1:11" ht="18.75">
      <c r="A8" s="7" t="s">
        <v>38</v>
      </c>
      <c r="B8" s="5"/>
      <c r="C8" s="5"/>
      <c r="D8" s="5"/>
      <c r="E8" s="74" t="s">
        <v>57</v>
      </c>
      <c r="F8" s="75"/>
      <c r="G8" s="75"/>
      <c r="H8" s="75"/>
      <c r="I8" s="75"/>
      <c r="J8" s="75"/>
      <c r="K8" s="76"/>
    </row>
    <row r="9" spans="1:11" ht="18.75">
      <c r="A9" s="7"/>
      <c r="B9" s="5"/>
      <c r="C9" s="5"/>
      <c r="D9" s="5"/>
      <c r="E9" s="11"/>
      <c r="F9" s="11"/>
      <c r="G9" s="11"/>
      <c r="H9" s="11"/>
      <c r="I9" s="11"/>
      <c r="J9" s="11"/>
      <c r="K9" s="11"/>
    </row>
    <row r="10" spans="1:11" ht="18.75">
      <c r="A10" s="7" t="s">
        <v>39</v>
      </c>
      <c r="B10" s="5"/>
      <c r="C10" s="5"/>
      <c r="D10" s="5"/>
      <c r="E10" s="11"/>
      <c r="F10" s="108" t="s">
        <v>58</v>
      </c>
      <c r="G10" s="109"/>
      <c r="H10" s="109"/>
      <c r="I10" s="109"/>
      <c r="J10" s="109"/>
      <c r="K10" s="110"/>
    </row>
    <row r="12" spans="1:11" ht="18.75">
      <c r="A12" s="7" t="s">
        <v>40</v>
      </c>
      <c r="B12" s="5"/>
      <c r="C12" s="5"/>
      <c r="D12" s="5"/>
      <c r="E12" s="74" t="s">
        <v>53</v>
      </c>
      <c r="F12" s="75"/>
      <c r="G12" s="75"/>
      <c r="H12" s="75"/>
      <c r="I12" s="75"/>
      <c r="J12" s="75"/>
      <c r="K12" s="76"/>
    </row>
    <row r="14" spans="1:11" ht="18.75">
      <c r="A14" s="7" t="s">
        <v>41</v>
      </c>
      <c r="B14" s="5"/>
      <c r="C14" s="5"/>
      <c r="D14" s="7" t="s">
        <v>42</v>
      </c>
      <c r="E14" s="74" t="s">
        <v>54</v>
      </c>
      <c r="F14" s="76"/>
      <c r="G14" s="5"/>
      <c r="H14" s="74" t="s">
        <v>55</v>
      </c>
      <c r="I14" s="75"/>
      <c r="J14" s="75"/>
      <c r="K14" s="76"/>
    </row>
    <row r="16" spans="1:11" ht="18.75">
      <c r="A16" s="7" t="s">
        <v>43</v>
      </c>
      <c r="B16" s="5"/>
      <c r="C16" s="5"/>
      <c r="D16" s="7" t="s">
        <v>42</v>
      </c>
      <c r="E16" s="74" t="s">
        <v>54</v>
      </c>
      <c r="F16" s="76"/>
      <c r="G16" s="5"/>
      <c r="H16" s="74" t="s">
        <v>55</v>
      </c>
      <c r="I16" s="75"/>
      <c r="J16" s="75"/>
      <c r="K16" s="76"/>
    </row>
    <row r="18" spans="1:11" ht="18.75">
      <c r="A18" s="7" t="s">
        <v>44</v>
      </c>
      <c r="B18" s="5"/>
      <c r="C18" s="5"/>
      <c r="D18" s="5"/>
      <c r="E18" s="104" t="s">
        <v>56</v>
      </c>
      <c r="F18" s="75"/>
      <c r="G18" s="75"/>
      <c r="H18" s="75"/>
      <c r="I18" s="75"/>
      <c r="J18" s="75"/>
      <c r="K18" s="76"/>
    </row>
  </sheetData>
  <sheetProtection password="CF76" sheet="1" objects="1" scenarios="1" selectLockedCells="1"/>
  <mergeCells count="9">
    <mergeCell ref="E18:K18"/>
    <mergeCell ref="E6:K6"/>
    <mergeCell ref="E8:K8"/>
    <mergeCell ref="E12:K12"/>
    <mergeCell ref="E14:F14"/>
    <mergeCell ref="H14:K14"/>
    <mergeCell ref="E16:F16"/>
    <mergeCell ref="H16:K16"/>
    <mergeCell ref="F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 1 квартал 2015</vt:lpstr>
      <vt:lpstr>Отчет 2 квартал 2015</vt:lpstr>
      <vt:lpstr>Отчет 1 полугодие 2015</vt:lpstr>
      <vt:lpstr>Отчет 3 квартал 2015</vt:lpstr>
      <vt:lpstr>Отчет 4 квартал 2015</vt:lpstr>
      <vt:lpstr>Отчет 2 полугодие</vt:lpstr>
      <vt:lpstr>Отчет 2015 год</vt:lpstr>
      <vt:lpstr>Информация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ADM</cp:lastModifiedBy>
  <dcterms:created xsi:type="dcterms:W3CDTF">2014-07-15T06:57:46Z</dcterms:created>
  <dcterms:modified xsi:type="dcterms:W3CDTF">2016-09-09T14:28:40Z</dcterms:modified>
</cp:coreProperties>
</file>